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 Bid Summary" state="visible" r:id="rId4"/>
    <sheet sheetId="2" name="Labor Burden Rates" state="visible" r:id="rId5"/>
  </sheets>
  <calcPr calcId="171027"/>
</workbook>
</file>

<file path=xl/sharedStrings.xml><?xml version="1.0" encoding="utf-8"?>
<sst xmlns="http://schemas.openxmlformats.org/spreadsheetml/2006/main" count="51" uniqueCount="51">
  <si>
    <t>GENERAL CONTRACTOR &amp; MEP MASTER BID ESTIMATING SUMMARY</t>
  </si>
  <si>
    <t>Complete CSI MasterFormat 16-Division Cost Rollup with Automated Burden &amp; Markups | ToolsVault</t>
  </si>
  <si>
    <t>Division / Trade Code</t>
  </si>
  <si>
    <t>Labor ($)</t>
  </si>
  <si>
    <t>Materials ($)</t>
  </si>
  <si>
    <t>Equipment ($)</t>
  </si>
  <si>
    <t>Subcontracts ($)</t>
  </si>
  <si>
    <t>Total Direct Cost ($)</t>
  </si>
  <si>
    <t>Div 01 - General Requirements / Site Admin</t>
  </si>
  <si>
    <t>Div 02 - Existing Conditions &amp; Demolition</t>
  </si>
  <si>
    <t>Div 03 - Concrete, Slabs &amp; Underpinning</t>
  </si>
  <si>
    <t>Div 04 - Masonry &amp; Retaining Enclosures</t>
  </si>
  <si>
    <t>Div 05 - Metals, Structural Steel &amp; Welding</t>
  </si>
  <si>
    <t>Div 06 - Wood, Plastics &amp; Rough Carpentry</t>
  </si>
  <si>
    <t>Div 07 - Thermal &amp; Moisture (Roofing / TPO)</t>
  </si>
  <si>
    <t>Div 09 - Finishes (Drywall, Flooring, Paint)</t>
  </si>
  <si>
    <t>Div 21 - Fire Suppression &amp; Sprinklers</t>
  </si>
  <si>
    <t>Div 22 - Plumbing, Water &amp; Piping Infrastructure</t>
  </si>
  <si>
    <t>Div 23 - HVAC Mechanical, Chillers &amp; Ductwork</t>
  </si>
  <si>
    <t>Div 26 - Electrical, Switchgear &amp; PV Tie-in</t>
  </si>
  <si>
    <t>Div 31 - Earthwork, Grading &amp; Haul-Off</t>
  </si>
  <si>
    <t>Div 32 - Exterior Improvements &amp; Paving</t>
  </si>
  <si>
    <t>TOTAL DIRECT JOB COSTS</t>
  </si>
  <si>
    <t>INDIRECT COSTS, CONTINGENCY, OVERHEAD &amp; CONTRACTOR PROFIT</t>
  </si>
  <si>
    <t>Project Contingency (Risk Allowance)</t>
  </si>
  <si>
    <t>5.0%</t>
  </si>
  <si>
    <t>General Contractor Overhead (Admin &amp; Office)</t>
  </si>
  <si>
    <t>8.0%</t>
  </si>
  <si>
    <t>Contractor Net Profit Margin</t>
  </si>
  <si>
    <t>12.0%</t>
  </si>
  <si>
    <t>Performance &amp; Payment Bond (1.5%)</t>
  </si>
  <si>
    <t>1.5%</t>
  </si>
  <si>
    <t>State &amp; Local Sales Tax on Materials</t>
  </si>
  <si>
    <t>7.0%</t>
  </si>
  <si>
    <t>TOTAL CLIENT CONTRACT BID PRICE</t>
  </si>
  <si>
    <t>HOURLY LABOR BURDEN &amp; BILLING RATE MATRIX</t>
  </si>
  <si>
    <t>Trade Title</t>
  </si>
  <si>
    <t>Base Wage ($/hr)</t>
  </si>
  <si>
    <t>Taxes 7.65%</t>
  </si>
  <si>
    <t>Workers Comp 9.5%</t>
  </si>
  <si>
    <t>Benefits &amp; Fringes</t>
  </si>
  <si>
    <t>Burdened Hourly Rate</t>
  </si>
  <si>
    <t>Master Electrician</t>
  </si>
  <si>
    <t>Journeyman Plumber</t>
  </si>
  <si>
    <t>HVAC Senior Technician</t>
  </si>
  <si>
    <t>Certified Pipe Welder</t>
  </si>
  <si>
    <t>Concrete Flatwork Finisher</t>
  </si>
  <si>
    <t>Framing Carpenter</t>
  </si>
  <si>
    <t>Commercial Roofer</t>
  </si>
  <si>
    <t>Equipment Heavy Operator</t>
  </si>
  <si>
    <t>Skilled Construction Laborer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</si>
</sst>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"/>
    <numFmt numFmtId="165" formatCode="$#,##0.00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EF3C7"/>
      <sz val="10"/>
      <name val="Calibri"/>
    </font>
    <font>
      <b/>
      <color rgb="FFFFFF"/>
    </font>
    <font>
      <color rgb="1D4ED8"/>
    </font>
    <font>
      <color rgb="0F172A"/>
    </font>
    <font>
      <b/>
      <sz val="11"/>
    </font>
    <font>
      <b/>
    </font>
    <font>
      <b/>
      <color rgb="92400E"/>
      <sz val="13"/>
    </font>
    <font>
      <b/>
      <color rgb="92400E"/>
      <sz val="14"/>
    </font>
    <font>
      <b/>
      <color rgb="FFFFFF"/>
      <sz val="13"/>
    </font>
    <font>
      <b/>
      <color rgb="166534"/>
    </font>
  </fonts>
  <fills count="10">
    <fill>
      <patternFill patternType="none"/>
    </fill>
    <fill>
      <patternFill patternType="gray125"/>
    </fill>
    <fill>
      <patternFill patternType="solid">
        <fgColor rgb="B45309"/>
      </patternFill>
    </fill>
    <fill>
      <patternFill patternType="solid">
        <fgColor rgb="92400E"/>
      </patternFill>
    </fill>
    <fill>
      <patternFill patternType="solid">
        <fgColor rgb="1E293B"/>
      </patternFill>
    </fill>
    <fill>
      <patternFill patternType="solid">
        <fgColor rgb="F8FAFC"/>
      </patternFill>
    </fill>
    <fill>
      <patternFill patternType="solid">
        <fgColor rgb="E2E8F0"/>
      </patternFill>
    </fill>
    <fill>
      <patternFill patternType="solid">
        <fgColor rgb="334155"/>
      </patternFill>
    </fill>
    <fill>
      <patternFill patternType="solid">
        <fgColor rgb="FEF3C7"/>
      </patternFill>
    </fill>
    <fill>
      <patternFill patternType="solid">
        <fgColor rgb="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  <xf numFmtId="164" fontId="4" fillId="0" borderId="0" xfId="0" applyNumberFormat="1" applyFont="1"/>
    <xf numFmtId="164" fontId="5" fillId="0" borderId="0" xfId="0" applyNumberFormat="1" applyFont="1"/>
    <xf numFmtId="0" fontId="0" fillId="5" borderId="0" xfId="0" applyFill="1"/>
    <xf numFmtId="164" fontId="4" fillId="5" borderId="0" xfId="0" applyNumberFormat="1" applyFont="1" applyFill="1"/>
    <xf numFmtId="164" fontId="5" fillId="5" borderId="0" xfId="0" applyNumberFormat="1" applyFont="1" applyFill="1"/>
    <xf numFmtId="0" fontId="6" fillId="0" borderId="0" xfId="0" applyFont="1"/>
    <xf numFmtId="164" fontId="6" fillId="6" borderId="0" xfId="0" applyNumberFormat="1" applyFont="1" applyFill="1"/>
    <xf numFmtId="0" fontId="3" fillId="7" borderId="0" xfId="0" applyFont="1" applyFill="1"/>
    <xf numFmtId="0" fontId="0" fillId="0" borderId="0" xfId="0" applyAlignment="1">
      <alignment horizontal="center"/>
    </xf>
    <xf numFmtId="164" fontId="7" fillId="0" borderId="0" xfId="0" applyNumberFormat="1" applyFont="1"/>
    <xf numFmtId="0" fontId="8" fillId="0" borderId="0" xfId="0" applyFont="1"/>
    <xf numFmtId="164" fontId="9" fillId="8" borderId="0" xfId="0" applyNumberFormat="1" applyFont="1" applyFill="1"/>
    <xf numFmtId="0" fontId="10" fillId="4" borderId="0" xfId="0" applyFont="1" applyFill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right"/>
    </xf>
    <xf numFmtId="165" fontId="0" fillId="0" borderId="0" xfId="0" applyNumberFormat="1"/>
    <xf numFmtId="165" fontId="11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/>
  </sheetViews>
  <sheetFormatPr defaultRowHeight="15" outlineLevelRow="0" outlineLevelCol="0" x14ac:dyDescent="55"/>
  <cols>
    <col min="1" max="1" width="5" customWidth="1"/>
    <col min="2" max="2" width="38" customWidth="1"/>
    <col min="3" max="6" width="18" customWidth="1"/>
    <col min="7" max="7" width="20" customWidth="1"/>
    <col min="8" max="8" width="25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ht="18" customHeight="1" spans="2:7" x14ac:dyDescent="0.25">
      <c r="B3" s="2" t="s">
        <v>1</v>
      </c>
      <c r="C3" s="2"/>
      <c r="D3" s="2"/>
      <c r="E3" s="2"/>
      <c r="F3" s="2"/>
      <c r="G3" s="2"/>
    </row>
    <row r="5" ht="24" customHeight="1" spans="2:7" x14ac:dyDescent="0.25"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2:7" x14ac:dyDescent="0.25">
      <c r="B6" t="s">
        <v>8</v>
      </c>
      <c r="C6" s="5">
        <v>18500</v>
      </c>
      <c r="D6" s="5">
        <v>4200</v>
      </c>
      <c r="E6" s="5">
        <v>8500</v>
      </c>
      <c r="F6" s="5">
        <v>0</v>
      </c>
      <c r="G6" s="6">
        <f>SUM(C6:F6)</f>
      </c>
    </row>
    <row r="7" spans="2:7" x14ac:dyDescent="0.25">
      <c r="B7" s="7" t="s">
        <v>9</v>
      </c>
      <c r="C7" s="8">
        <v>14200</v>
      </c>
      <c r="D7" s="8">
        <v>800</v>
      </c>
      <c r="E7" s="8">
        <v>6500</v>
      </c>
      <c r="F7" s="8">
        <v>12000</v>
      </c>
      <c r="G7" s="9">
        <f>SUM(C7:F7)</f>
      </c>
    </row>
    <row r="8" spans="2:7" x14ac:dyDescent="0.25">
      <c r="B8" t="s">
        <v>10</v>
      </c>
      <c r="C8" s="5">
        <v>28000</v>
      </c>
      <c r="D8" s="5">
        <v>34500</v>
      </c>
      <c r="E8" s="5">
        <v>7200</v>
      </c>
      <c r="F8" s="5">
        <v>0</v>
      </c>
      <c r="G8" s="6">
        <f>SUM(C8:F8)</f>
      </c>
    </row>
    <row r="9" spans="2:7" x14ac:dyDescent="0.25">
      <c r="B9" s="7" t="s">
        <v>11</v>
      </c>
      <c r="C9" s="8">
        <v>12500</v>
      </c>
      <c r="D9" s="8">
        <v>16800</v>
      </c>
      <c r="E9" s="8">
        <v>2500</v>
      </c>
      <c r="F9" s="8">
        <v>0</v>
      </c>
      <c r="G9" s="9">
        <f>SUM(C9:F9)</f>
      </c>
    </row>
    <row r="10" spans="2:7" x14ac:dyDescent="0.25">
      <c r="B10" t="s">
        <v>12</v>
      </c>
      <c r="C10" s="5">
        <v>22000</v>
      </c>
      <c r="D10" s="5">
        <v>41000</v>
      </c>
      <c r="E10" s="5">
        <v>5800</v>
      </c>
      <c r="F10" s="5">
        <v>8500</v>
      </c>
      <c r="G10" s="6">
        <f>SUM(C10:F10)</f>
      </c>
    </row>
    <row r="11" spans="2:7" x14ac:dyDescent="0.25">
      <c r="B11" s="7" t="s">
        <v>13</v>
      </c>
      <c r="C11" s="8">
        <v>19500</v>
      </c>
      <c r="D11" s="8">
        <v>24000</v>
      </c>
      <c r="E11" s="8">
        <v>1800</v>
      </c>
      <c r="F11" s="8">
        <v>0</v>
      </c>
      <c r="G11" s="9">
        <f>SUM(C11:F11)</f>
      </c>
    </row>
    <row r="12" spans="2:7" x14ac:dyDescent="0.25">
      <c r="B12" t="s">
        <v>14</v>
      </c>
      <c r="C12" s="5">
        <v>16000</v>
      </c>
      <c r="D12" s="5">
        <v>38000</v>
      </c>
      <c r="E12" s="5">
        <v>4500</v>
      </c>
      <c r="F12" s="5">
        <v>0</v>
      </c>
      <c r="G12" s="6">
        <f>SUM(C12:F12)</f>
      </c>
    </row>
    <row r="13" spans="2:7" x14ac:dyDescent="0.25">
      <c r="B13" s="7" t="s">
        <v>15</v>
      </c>
      <c r="C13" s="8">
        <v>24000</v>
      </c>
      <c r="D13" s="8">
        <v>21500</v>
      </c>
      <c r="E13" s="8">
        <v>2200</v>
      </c>
      <c r="F13" s="8">
        <v>0</v>
      </c>
      <c r="G13" s="9">
        <f>SUM(C13:F13)</f>
      </c>
    </row>
    <row r="14" spans="2:7" x14ac:dyDescent="0.25">
      <c r="B14" t="s">
        <v>16</v>
      </c>
      <c r="C14" s="5">
        <v>8500</v>
      </c>
      <c r="D14" s="5">
        <v>14000</v>
      </c>
      <c r="E14" s="5">
        <v>1500</v>
      </c>
      <c r="F14" s="5">
        <v>25000</v>
      </c>
      <c r="G14" s="6">
        <f>SUM(C14:F14)</f>
      </c>
    </row>
    <row r="15" spans="2:7" x14ac:dyDescent="0.25">
      <c r="B15" s="7" t="s">
        <v>17</v>
      </c>
      <c r="C15" s="8">
        <v>26000</v>
      </c>
      <c r="D15" s="8">
        <v>32000</v>
      </c>
      <c r="E15" s="8">
        <v>3500</v>
      </c>
      <c r="F15" s="8">
        <v>0</v>
      </c>
      <c r="G15" s="9">
        <f>SUM(C15:F15)</f>
      </c>
    </row>
    <row r="16" spans="2:7" x14ac:dyDescent="0.25">
      <c r="B16" t="s">
        <v>18</v>
      </c>
      <c r="C16" s="5">
        <v>32000</v>
      </c>
      <c r="D16" s="5">
        <v>48000</v>
      </c>
      <c r="E16" s="5">
        <v>6200</v>
      </c>
      <c r="F16" s="5">
        <v>15000</v>
      </c>
      <c r="G16" s="6">
        <f>SUM(C16:F16)</f>
      </c>
    </row>
    <row r="17" spans="2:7" x14ac:dyDescent="0.25">
      <c r="B17" s="7" t="s">
        <v>19</v>
      </c>
      <c r="C17" s="8">
        <v>35000</v>
      </c>
      <c r="D17" s="8">
        <v>52000</v>
      </c>
      <c r="E17" s="8">
        <v>4800</v>
      </c>
      <c r="F17" s="8">
        <v>0</v>
      </c>
      <c r="G17" s="9">
        <f>SUM(C17:F17)</f>
      </c>
    </row>
    <row r="18" spans="2:7" x14ac:dyDescent="0.25">
      <c r="B18" t="s">
        <v>20</v>
      </c>
      <c r="C18" s="5">
        <v>12000</v>
      </c>
      <c r="D18" s="5">
        <v>6500</v>
      </c>
      <c r="E18" s="5">
        <v>18500</v>
      </c>
      <c r="F18" s="5">
        <v>0</v>
      </c>
      <c r="G18" s="6">
        <f>SUM(C18:F18)</f>
      </c>
    </row>
    <row r="19" spans="2:7" x14ac:dyDescent="0.25">
      <c r="B19" s="7" t="s">
        <v>21</v>
      </c>
      <c r="C19" s="8">
        <v>9500</v>
      </c>
      <c r="D19" s="8">
        <v>18000</v>
      </c>
      <c r="E19" s="8">
        <v>9200</v>
      </c>
      <c r="F19" s="8">
        <v>0</v>
      </c>
      <c r="G19" s="9">
        <f>SUM(C19:F19)</f>
      </c>
    </row>
    <row r="20" spans="2:7" x14ac:dyDescent="0.25">
      <c r="B20" s="10" t="s">
        <v>22</v>
      </c>
      <c r="C20" s="11">
        <f>SUM(C6:C19)</f>
      </c>
      <c r="D20" s="11">
        <f>SUM(D6:D19)</f>
      </c>
      <c r="E20" s="11">
        <f>SUM(E6:E19)</f>
      </c>
      <c r="F20" s="11">
        <f>SUM(F6:F19)</f>
      </c>
      <c r="G20" s="11">
        <f>SUM(G6:G19)</f>
      </c>
    </row>
    <row r="22" spans="2:7" x14ac:dyDescent="0.25">
      <c r="B22" s="12" t="s">
        <v>23</v>
      </c>
      <c r="C22" s="12"/>
      <c r="D22" s="12"/>
      <c r="E22" s="12"/>
      <c r="F22" s="12"/>
      <c r="G22" s="12"/>
    </row>
    <row r="23" spans="2:7" x14ac:dyDescent="0.25">
      <c r="B23" t="s">
        <v>24</v>
      </c>
      <c r="C23" s="13" t="s">
        <v>25</v>
      </c>
      <c r="G23" s="14">
        <f>G20*0.05</f>
      </c>
    </row>
    <row r="24" spans="2:7" x14ac:dyDescent="0.25">
      <c r="B24" t="s">
        <v>26</v>
      </c>
      <c r="C24" s="13" t="s">
        <v>27</v>
      </c>
      <c r="G24" s="14">
        <f>G20*0.08</f>
      </c>
    </row>
    <row r="25" spans="2:7" x14ac:dyDescent="0.25">
      <c r="B25" t="s">
        <v>28</v>
      </c>
      <c r="C25" s="13" t="s">
        <v>29</v>
      </c>
      <c r="G25" s="14">
        <f>G20*0.12</f>
      </c>
    </row>
    <row r="26" spans="2:7" x14ac:dyDescent="0.25">
      <c r="B26" t="s">
        <v>30</v>
      </c>
      <c r="C26" s="13" t="s">
        <v>31</v>
      </c>
      <c r="G26" s="14">
        <f>G20*0.015</f>
      </c>
    </row>
    <row r="27" spans="2:7" x14ac:dyDescent="0.25">
      <c r="B27" t="s">
        <v>32</v>
      </c>
      <c r="C27" s="13" t="s">
        <v>33</v>
      </c>
      <c r="G27" s="14">
        <f>D20*0.07</f>
      </c>
    </row>
    <row r="28" ht="28" customHeight="1" spans="2:7" x14ac:dyDescent="0.25">
      <c r="B28" s="15" t="s">
        <v>34</v>
      </c>
      <c r="G28" s="16">
        <f>G20+SUM(G23:G27)</f>
      </c>
    </row>
  </sheetData>
  <mergeCells count="3">
    <mergeCell ref="B2:G2"/>
    <mergeCell ref="B3:G3"/>
    <mergeCell ref="B22:G2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workbookViewId="0"/>
  </sheetViews>
  <sheetFormatPr defaultRowHeight="15" outlineLevelRow="0" outlineLevelCol="0" x14ac:dyDescent="55"/>
  <cols>
    <col min="1" max="1" width="5" customWidth="1"/>
    <col min="2" max="2" width="28" customWidth="1"/>
    <col min="3" max="6" width="16" customWidth="1"/>
    <col min="7" max="7" width="18" customWidth="1"/>
  </cols>
  <sheetData>
    <row r="2" spans="2:7" x14ac:dyDescent="0.25">
      <c r="B2" s="17" t="s">
        <v>35</v>
      </c>
      <c r="C2" s="17"/>
      <c r="D2" s="17"/>
      <c r="E2" s="17"/>
      <c r="F2" s="17"/>
      <c r="G2" s="17"/>
    </row>
    <row r="4" spans="2:7" x14ac:dyDescent="0.25">
      <c r="B4" s="18" t="s">
        <v>36</v>
      </c>
      <c r="C4" s="19" t="s">
        <v>37</v>
      </c>
      <c r="D4" s="19" t="s">
        <v>38</v>
      </c>
      <c r="E4" s="19" t="s">
        <v>39</v>
      </c>
      <c r="F4" s="19" t="s">
        <v>40</v>
      </c>
      <c r="G4" s="19" t="s">
        <v>41</v>
      </c>
    </row>
    <row r="5" spans="2:7" x14ac:dyDescent="0.25">
      <c r="B5" t="s">
        <v>42</v>
      </c>
      <c r="C5" s="20">
        <v>48</v>
      </c>
      <c r="D5" s="20">
        <f>C5*0.0765</f>
      </c>
      <c r="E5" s="20">
        <f>C5*0.095</f>
      </c>
      <c r="F5" s="20">
        <v>8.5</v>
      </c>
      <c r="G5" s="21">
        <f>SUM(C5:F5)</f>
      </c>
    </row>
    <row r="6" spans="2:7" x14ac:dyDescent="0.25">
      <c r="B6" t="s">
        <v>43</v>
      </c>
      <c r="C6" s="20">
        <v>42.5</v>
      </c>
      <c r="D6" s="20">
        <f>C6*0.0765</f>
      </c>
      <c r="E6" s="20">
        <f>C6*0.095</f>
      </c>
      <c r="F6" s="20">
        <v>8.5</v>
      </c>
      <c r="G6" s="21">
        <f>SUM(C6:F6)</f>
      </c>
    </row>
    <row r="7" spans="2:7" x14ac:dyDescent="0.25">
      <c r="B7" t="s">
        <v>44</v>
      </c>
      <c r="C7" s="20">
        <v>44</v>
      </c>
      <c r="D7" s="20">
        <f>C7*0.0765</f>
      </c>
      <c r="E7" s="20">
        <f>C7*0.095</f>
      </c>
      <c r="F7" s="20">
        <v>8.5</v>
      </c>
      <c r="G7" s="21">
        <f>SUM(C7:F7)</f>
      </c>
    </row>
    <row r="8" spans="2:7" x14ac:dyDescent="0.25">
      <c r="B8" t="s">
        <v>45</v>
      </c>
      <c r="C8" s="20">
        <v>46</v>
      </c>
      <c r="D8" s="20">
        <f>C8*0.0765</f>
      </c>
      <c r="E8" s="20">
        <f>C8*0.095</f>
      </c>
      <c r="F8" s="20">
        <v>8.5</v>
      </c>
      <c r="G8" s="21">
        <f>SUM(C8:F8)</f>
      </c>
    </row>
    <row r="9" spans="2:7" x14ac:dyDescent="0.25">
      <c r="B9" t="s">
        <v>46</v>
      </c>
      <c r="C9" s="20">
        <v>36</v>
      </c>
      <c r="D9" s="20">
        <f>C9*0.0765</f>
      </c>
      <c r="E9" s="20">
        <f>C9*0.095</f>
      </c>
      <c r="F9" s="20">
        <v>8.5</v>
      </c>
      <c r="G9" s="21">
        <f>SUM(C9:F9)</f>
      </c>
    </row>
    <row r="10" spans="2:7" x14ac:dyDescent="0.25">
      <c r="B10" t="s">
        <v>47</v>
      </c>
      <c r="C10" s="20">
        <v>34</v>
      </c>
      <c r="D10" s="20">
        <f>C10*0.0765</f>
      </c>
      <c r="E10" s="20">
        <f>C10*0.095</f>
      </c>
      <c r="F10" s="20">
        <v>8.5</v>
      </c>
      <c r="G10" s="21">
        <f>SUM(C10:F10)</f>
      </c>
    </row>
    <row r="11" spans="2:7" x14ac:dyDescent="0.25">
      <c r="B11" t="s">
        <v>48</v>
      </c>
      <c r="C11" s="20">
        <v>32.5</v>
      </c>
      <c r="D11" s="20">
        <f>C11*0.0765</f>
      </c>
      <c r="E11" s="20">
        <f>C11*0.095</f>
      </c>
      <c r="F11" s="20">
        <v>8.5</v>
      </c>
      <c r="G11" s="21">
        <f>SUM(C11:F11)</f>
      </c>
    </row>
    <row r="12" spans="2:7" x14ac:dyDescent="0.25">
      <c r="B12" t="s">
        <v>49</v>
      </c>
      <c r="C12" s="20">
        <v>38</v>
      </c>
      <c r="D12" s="20">
        <f>C12*0.0765</f>
      </c>
      <c r="E12" s="20">
        <f>C12*0.095</f>
      </c>
      <c r="F12" s="20">
        <v>8.5</v>
      </c>
      <c r="G12" s="21">
        <f>SUM(C12:F12)</f>
      </c>
    </row>
    <row r="13" spans="2:7" x14ac:dyDescent="0.25">
      <c r="B13" t="s">
        <v>50</v>
      </c>
      <c r="C13" s="20">
        <v>25</v>
      </c>
      <c r="D13" s="20">
        <f>C13*0.0765</f>
      </c>
      <c r="E13" s="20">
        <f>C13*0.095</f>
      </c>
      <c r="F13" s="20">
        <v>8.5</v>
      </c>
      <c r="G13" s="21">
        <f>SUM(C13:F13)</f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Bid Summary</vt:lpstr>
      <vt:lpstr>Labor Burden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ToolsVault Master Contractor Tools</dc:creator>
  <dc:title/>
  <dc:subject/>
  <dc:description/>
  <cp:keywords/>
  <cp:category/>
  <cp:lastModifiedBy>Unknown</cp:lastModifiedBy>
  <dcterms:created xsi:type="dcterms:W3CDTF">2026-09-06T04:40:02Z</dcterms:created>
  <dcterms:modified xsi:type="dcterms:W3CDTF">2026-09-06T04:40:02Z</dcterms:modified>
</cp:coreProperties>
</file>